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25" yWindow="-210" windowWidth="27855" windowHeight="12660"/>
  </bookViews>
  <sheets>
    <sheet name="12년 3분기" sheetId="2" r:id="rId1"/>
    <sheet name="12년 3분기 세부내역" sheetId="7" r:id="rId2"/>
    <sheet name="Sheet1" sheetId="13" r:id="rId3"/>
  </sheets>
  <definedNames>
    <definedName name="_xlnm._FilterDatabase" localSheetId="0" hidden="1">'12년 3분기'!$A$1:$V$34</definedName>
    <definedName name="_xlnm.Print_Area" localSheetId="0">'12년 3분기'!$A$1:$E$26</definedName>
  </definedNames>
  <calcPr calcId="125725"/>
</workbook>
</file>

<file path=xl/calcChain.xml><?xml version="1.0" encoding="utf-8"?>
<calcChain xmlns="http://schemas.openxmlformats.org/spreadsheetml/2006/main">
  <c r="C38" i="7"/>
  <c r="C39" s="1"/>
  <c r="C40" s="1"/>
  <c r="C35"/>
  <c r="C37" s="1"/>
  <c r="C36"/>
  <c r="C33"/>
  <c r="C34" s="1"/>
  <c r="C25" i="2"/>
  <c r="C26" s="1"/>
  <c r="C15"/>
  <c r="C10"/>
  <c r="C25" i="7"/>
  <c r="C22"/>
  <c r="C5"/>
  <c r="C8"/>
  <c r="C27" l="1"/>
  <c r="C28" s="1"/>
  <c r="C7"/>
  <c r="C15" l="1"/>
  <c r="C11"/>
  <c r="C16" l="1"/>
</calcChain>
</file>

<file path=xl/sharedStrings.xml><?xml version="1.0" encoding="utf-8"?>
<sst xmlns="http://schemas.openxmlformats.org/spreadsheetml/2006/main" count="113" uniqueCount="94">
  <si>
    <t>회계일자</t>
  </si>
  <si>
    <t>적요</t>
  </si>
  <si>
    <t>금액</t>
    <phoneticPr fontId="3" type="noConversion"/>
  </si>
  <si>
    <t>구분</t>
    <phoneticPr fontId="3" type="noConversion"/>
  </si>
  <si>
    <t>(단위:원)</t>
    <phoneticPr fontId="3" type="noConversion"/>
  </si>
  <si>
    <t>집행월</t>
    <phoneticPr fontId="3" type="noConversion"/>
  </si>
  <si>
    <t>집행내역</t>
    <phoneticPr fontId="3" type="noConversion"/>
  </si>
  <si>
    <t>집행금액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</si>
  <si>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</si>
  <si>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</si>
  <si>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</si>
  <si>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번호</t>
    <phoneticPr fontId="2" type="noConversion"/>
  </si>
  <si>
    <t xml:space="preserve"> 수행사업 추진관련 협의 1건</t>
    <phoneticPr fontId="3" type="noConversion"/>
  </si>
  <si>
    <t xml:space="preserve"> 대내외 행사추진 1건</t>
    <phoneticPr fontId="3" type="noConversion"/>
  </si>
  <si>
    <t xml:space="preserve"> 대내외 행사추진 1건</t>
    <phoneticPr fontId="3" type="noConversion"/>
  </si>
  <si>
    <t>기관장 업무추진비 세부 집행내역(12년도 1분기)</t>
    <phoneticPr fontId="3" type="noConversion"/>
  </si>
  <si>
    <t xml:space="preserve"> 수행사업 추진관련 협의 3건</t>
    <phoneticPr fontId="3" type="noConversion"/>
  </si>
  <si>
    <t xml:space="preserve"> 기관 및 조직 운영 정책 추진 협의 15건</t>
    <phoneticPr fontId="3" type="noConversion"/>
  </si>
  <si>
    <t>총12건</t>
    <phoneticPr fontId="3" type="noConversion"/>
  </si>
  <si>
    <t xml:space="preserve"> 기관 및 조직 운영 정책 추진 협의 10건</t>
    <phoneticPr fontId="3" type="noConversion"/>
  </si>
  <si>
    <r>
      <t xml:space="preserve">*** </t>
    </r>
    <r>
      <rPr>
        <b/>
        <sz val="10"/>
        <color indexed="8"/>
        <rFont val="맑은 고딕"/>
        <family val="2"/>
        <charset val="129"/>
      </rPr>
      <t>업무추진비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집계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방법</t>
    </r>
    <r>
      <rPr>
        <b/>
        <sz val="10"/>
        <color indexed="8"/>
        <rFont val="Arial"/>
        <family val="2"/>
      </rPr>
      <t xml:space="preserve"> ****</t>
    </r>
    <phoneticPr fontId="2" type="noConversion"/>
  </si>
  <si>
    <r>
      <t xml:space="preserve">1. </t>
    </r>
    <r>
      <rPr>
        <b/>
        <sz val="10"/>
        <color indexed="8"/>
        <rFont val="맑은 고딕"/>
        <family val="2"/>
        <charset val="129"/>
      </rPr>
      <t>부회장님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전용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법인카드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이용내역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정리</t>
    </r>
    <phoneticPr fontId="2" type="noConversion"/>
  </si>
  <si>
    <r>
      <t xml:space="preserve">3. </t>
    </r>
    <r>
      <rPr>
        <b/>
        <sz val="10"/>
        <color indexed="8"/>
        <rFont val="맑은 고딕"/>
        <family val="2"/>
        <charset val="129"/>
      </rPr>
      <t>작성사원이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부회장실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비서건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정리</t>
    </r>
    <phoneticPr fontId="2" type="noConversion"/>
  </si>
  <si>
    <t xml:space="preserve"> 기관 및 조직 운영 정책 추진 협의 25건</t>
    <phoneticPr fontId="3" type="noConversion"/>
  </si>
  <si>
    <t>총29건</t>
    <phoneticPr fontId="3" type="noConversion"/>
  </si>
  <si>
    <t xml:space="preserve"> 수행사업 추진관련 협의 4건</t>
    <phoneticPr fontId="3" type="noConversion"/>
  </si>
  <si>
    <r>
      <t xml:space="preserve">4. </t>
    </r>
    <r>
      <rPr>
        <b/>
        <sz val="10"/>
        <color indexed="8"/>
        <rFont val="맑은 고딕"/>
        <family val="2"/>
        <charset val="129"/>
      </rPr>
      <t>사업팀에서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올린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건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중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부회장님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이름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검색하여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정리</t>
    </r>
    <phoneticPr fontId="2" type="noConversion"/>
  </si>
  <si>
    <t>5. 1~4번 내역 취합하여 기관장 업무추진비 자료산출</t>
    <phoneticPr fontId="2" type="noConversion"/>
  </si>
  <si>
    <t>월계</t>
  </si>
  <si>
    <t>2012/07/02</t>
  </si>
  <si>
    <t>예산 관련 업무회의비(7/2, 광양불고기) 미지급금</t>
  </si>
  <si>
    <t>2012/07/04</t>
  </si>
  <si>
    <t>기관운영 관련 업무회의비(7/4, 신정) 미지급금</t>
  </si>
  <si>
    <t>2012/07/12</t>
  </si>
  <si>
    <t>기관운영 관련 업무회의비(7/12, 이수사) 미지급금</t>
  </si>
  <si>
    <t>2012/07/17</t>
  </si>
  <si>
    <t>예산 관련 업무회의비(7/17, 강남삼호복집) 미지급금</t>
  </si>
  <si>
    <t>누계</t>
  </si>
  <si>
    <t xml:space="preserve"> 1.기관 및 조직 운영 정책 추진 협의 </t>
  </si>
  <si>
    <t xml:space="preserve"> 2.수행사업 추진관련 협의</t>
  </si>
  <si>
    <t xml:space="preserve"> 3.대내외 행사추진</t>
  </si>
  <si>
    <t>기관장 업무추진비 세부 집행내역(12년도 2분기)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</si>
  <si>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</si>
  <si>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</si>
  <si>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</si>
  <si>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 xml:space="preserve"> 기관 및 조직 운영 정책 추진 협의 8건</t>
    <phoneticPr fontId="3" type="noConversion"/>
  </si>
  <si>
    <t>총 8건</t>
    <phoneticPr fontId="3" type="noConversion"/>
  </si>
  <si>
    <t xml:space="preserve"> 기관 및 조직 운영 정책 추진 협의 9건</t>
    <phoneticPr fontId="3" type="noConversion"/>
  </si>
  <si>
    <t xml:space="preserve"> 수행사업 추진관련 협의 1건</t>
    <phoneticPr fontId="3" type="noConversion"/>
  </si>
  <si>
    <t>총 10건</t>
    <phoneticPr fontId="3" type="noConversion"/>
  </si>
  <si>
    <t>총 31건</t>
    <phoneticPr fontId="3" type="noConversion"/>
  </si>
  <si>
    <t>총 9건</t>
    <phoneticPr fontId="3" type="noConversion"/>
  </si>
  <si>
    <t>예산 관련 업무회의비(7/17, 배나무골) 미지급금</t>
  </si>
  <si>
    <t>2012/07/18</t>
  </si>
  <si>
    <t>기관운영 관련 업무회의비(7/18, 강남골) 미지급금</t>
  </si>
  <si>
    <t>2012/07/19</t>
  </si>
  <si>
    <t>기관운영 관련 업무회의비(7/19, 팝콘) 미지급금</t>
  </si>
  <si>
    <t>기관운영관련 업무추진비(7.19, 정일품) 미지급금</t>
  </si>
  <si>
    <t>2012/08/01</t>
  </si>
  <si>
    <t>창의발명인재-대한민국학생발명전시회 페스티벌 관련 업무협의(7/20, 룽청)_미지급금</t>
  </si>
  <si>
    <t>2012/08/23</t>
  </si>
  <si>
    <t>예산 관련 업무회의비(8/23, 봉우리) 미지급금</t>
  </si>
  <si>
    <t>2012/08/24</t>
  </si>
  <si>
    <t>기관운영 관련 업무회의비(8/24, 어부5가) 미지급금</t>
  </si>
  <si>
    <t>2012/08/28</t>
  </si>
  <si>
    <t>기관운영 관련 업무회의비(8/28, 만년愛한우) 미지급금</t>
  </si>
  <si>
    <t>2012/09/10</t>
  </si>
  <si>
    <t>예산 관련 업무회의비(9/10, 백암왕순대) 미지급금</t>
  </si>
  <si>
    <t>2012/09/11</t>
  </si>
  <si>
    <t>기관운영 관련 업무회의비(9/11,이수사)미지급금</t>
  </si>
  <si>
    <t>2012/09/12</t>
  </si>
  <si>
    <t>기관운영 관련 업무회의비(9/12,일정) 미지급금</t>
  </si>
  <si>
    <t>2012/09/13</t>
  </si>
  <si>
    <t>예산 관련 업무회의비(9/11,한식관이조) 미지급금</t>
  </si>
  <si>
    <t>2012/09/18</t>
  </si>
  <si>
    <t>기관운영 관련 업무회의비(9/18,이수사) 미지급금</t>
  </si>
  <si>
    <t>2012/09/19</t>
  </si>
  <si>
    <t>예산 관련 업무회의비(9/19, 어부5가) 미지급금</t>
  </si>
  <si>
    <t>2012/09/24</t>
  </si>
  <si>
    <t>기관운영관련 업무협의비(9.24, 함지박) 미지급금</t>
  </si>
  <si>
    <t>2012/09/26</t>
  </si>
  <si>
    <t>예산 관련 업무회의비(9/26,칸수라식당) 미지급금</t>
  </si>
  <si>
    <t>2012/09/27</t>
  </si>
  <si>
    <t>기관운영 관련 업무회의비(9/27, 이수사) 미지급금</t>
  </si>
  <si>
    <r>
      <t xml:space="preserve">2. </t>
    </r>
    <r>
      <rPr>
        <b/>
        <sz val="10"/>
        <color indexed="8"/>
        <rFont val="맑은 고딕"/>
        <family val="2"/>
        <charset val="129"/>
      </rPr>
      <t>신광식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과장님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법인카드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이용내역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중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기관운영관련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맑은 고딕"/>
        <family val="2"/>
        <charset val="129"/>
      </rPr>
      <t>부회장님</t>
    </r>
    <r>
      <rPr>
        <b/>
        <sz val="10"/>
        <color indexed="8"/>
        <rFont val="Arial"/>
        <family val="2"/>
      </rPr>
      <t xml:space="preserve">) </t>
    </r>
    <r>
      <rPr>
        <b/>
        <sz val="10"/>
        <color indexed="8"/>
        <rFont val="맑은 고딕"/>
        <family val="2"/>
        <charset val="129"/>
      </rPr>
      <t>업무회의비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맑은 고딕"/>
        <family val="2"/>
        <charset val="129"/>
      </rPr>
      <t>정리</t>
    </r>
    <phoneticPr fontId="2" type="noConversion"/>
  </si>
  <si>
    <t>기관장 업무추진비 세부 집행내역(12년도 3분기)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</si>
  <si>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</si>
  <si>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</si>
  <si>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</si>
  <si>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 xml:space="preserve"> 기관 및 조직 운영 정책 추진 협의 3건</t>
    <phoneticPr fontId="3" type="noConversion"/>
  </si>
  <si>
    <t>총 4건</t>
    <phoneticPr fontId="3" type="noConversion"/>
  </si>
  <si>
    <t>총 21건</t>
    <phoneticPr fontId="3" type="noConversion"/>
  </si>
  <si>
    <t>총20건</t>
    <phoneticPr fontId="3" type="noConversion"/>
  </si>
  <si>
    <t>총 61건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</si>
</sst>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##,###,###,###"/>
    <numFmt numFmtId="177" formatCode="#,##0_ "/>
  </numFmts>
  <fonts count="23"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indexed="9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indexed="4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u/>
      <sz val="15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9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맑은 고딕"/>
      <family val="2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7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9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>
      <alignment vertical="center"/>
    </xf>
    <xf numFmtId="0" fontId="1" fillId="3" borderId="0" xfId="1" applyFill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/>
    </xf>
    <xf numFmtId="41" fontId="4" fillId="2" borderId="1" xfId="2" applyFont="1" applyFill="1" applyBorder="1" applyAlignment="1" applyProtection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/>
    <xf numFmtId="41" fontId="5" fillId="0" borderId="0" xfId="2" applyFont="1" applyFill="1" applyBorder="1" applyAlignment="1" applyProtection="1"/>
    <xf numFmtId="0" fontId="8" fillId="5" borderId="0" xfId="3" applyNumberFormat="1" applyFont="1" applyFill="1" applyBorder="1" applyAlignment="1" applyProtection="1"/>
    <xf numFmtId="0" fontId="8" fillId="4" borderId="0" xfId="3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11" fillId="0" borderId="0" xfId="4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horizontal="right"/>
    </xf>
    <xf numFmtId="0" fontId="12" fillId="7" borderId="1" xfId="4" applyNumberFormat="1" applyFont="1" applyFill="1" applyBorder="1" applyAlignment="1" applyProtection="1">
      <alignment horizontal="center" vertical="center"/>
    </xf>
    <xf numFmtId="0" fontId="14" fillId="0" borderId="0" xfId="4" applyNumberFormat="1" applyFont="1" applyFill="1" applyBorder="1" applyAlignment="1" applyProtection="1"/>
    <xf numFmtId="177" fontId="14" fillId="0" borderId="3" xfId="4" applyNumberFormat="1" applyFont="1" applyFill="1" applyBorder="1" applyAlignment="1" applyProtection="1"/>
    <xf numFmtId="0" fontId="14" fillId="0" borderId="5" xfId="4" applyNumberFormat="1" applyFont="1" applyFill="1" applyBorder="1" applyAlignment="1" applyProtection="1">
      <alignment horizontal="center"/>
    </xf>
    <xf numFmtId="177" fontId="15" fillId="0" borderId="1" xfId="4" applyNumberFormat="1" applyFont="1" applyFill="1" applyBorder="1" applyAlignment="1" applyProtection="1"/>
    <xf numFmtId="0" fontId="16" fillId="0" borderId="0" xfId="4" applyNumberFormat="1" applyFont="1" applyFill="1" applyBorder="1" applyAlignment="1" applyProtection="1"/>
    <xf numFmtId="176" fontId="14" fillId="0" borderId="3" xfId="4" applyNumberFormat="1" applyFont="1" applyFill="1" applyBorder="1" applyAlignment="1" applyProtection="1"/>
    <xf numFmtId="41" fontId="14" fillId="0" borderId="3" xfId="4" applyNumberFormat="1" applyFont="1" applyFill="1" applyBorder="1" applyAlignment="1" applyProtection="1"/>
    <xf numFmtId="41" fontId="14" fillId="0" borderId="3" xfId="4" applyNumberFormat="1" applyFont="1" applyFill="1" applyBorder="1" applyAlignment="1" applyProtection="1">
      <alignment horizontal="center"/>
    </xf>
    <xf numFmtId="0" fontId="10" fillId="0" borderId="0" xfId="4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0" fontId="14" fillId="0" borderId="0" xfId="4" applyNumberFormat="1" applyFont="1" applyFill="1" applyBorder="1" applyAlignment="1" applyProtection="1"/>
    <xf numFmtId="0" fontId="8" fillId="0" borderId="0" xfId="3" applyNumberFormat="1" applyFont="1" applyFill="1" applyBorder="1" applyAlignment="1" applyProtection="1"/>
    <xf numFmtId="177" fontId="15" fillId="3" borderId="1" xfId="4" applyNumberFormat="1" applyFont="1" applyFill="1" applyBorder="1" applyAlignment="1" applyProtection="1"/>
    <xf numFmtId="176" fontId="14" fillId="0" borderId="3" xfId="4" applyNumberFormat="1" applyFont="1" applyFill="1" applyBorder="1" applyAlignment="1" applyProtection="1">
      <alignment horizontal="right"/>
    </xf>
    <xf numFmtId="0" fontId="14" fillId="0" borderId="0" xfId="4" applyNumberFormat="1" applyFont="1" applyFill="1" applyBorder="1" applyAlignment="1" applyProtection="1"/>
    <xf numFmtId="177" fontId="15" fillId="0" borderId="1" xfId="4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/>
    </xf>
    <xf numFmtId="41" fontId="5" fillId="0" borderId="0" xfId="2" applyFont="1" applyFill="1" applyBorder="1" applyAlignment="1" applyProtection="1">
      <alignment horizontal="left"/>
    </xf>
    <xf numFmtId="0" fontId="0" fillId="0" borderId="0" xfId="0" applyAlignment="1">
      <alignment horizontal="left" vertical="center"/>
    </xf>
    <xf numFmtId="0" fontId="21" fillId="0" borderId="0" xfId="19" applyFont="1" applyFill="1" applyAlignment="1" applyProtection="1">
      <alignment horizontal="left" vertical="center"/>
    </xf>
    <xf numFmtId="0" fontId="1" fillId="0" borderId="1" xfId="33" applyBorder="1" applyAlignment="1" applyProtection="1">
      <alignment vertical="center"/>
    </xf>
    <xf numFmtId="176" fontId="1" fillId="0" borderId="1" xfId="36" applyNumberFormat="1" applyBorder="1" applyAlignment="1" applyProtection="1">
      <alignment vertical="center"/>
    </xf>
    <xf numFmtId="176" fontId="1" fillId="0" borderId="1" xfId="33" applyNumberFormat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7" fillId="4" borderId="1" xfId="3" applyNumberFormat="1" applyFont="1" applyFill="1" applyBorder="1" applyAlignment="1" applyProtection="1">
      <alignment horizontal="center"/>
    </xf>
    <xf numFmtId="0" fontId="6" fillId="4" borderId="1" xfId="3" applyNumberFormat="1" applyFont="1" applyFill="1" applyBorder="1" applyAlignment="1" applyProtection="1">
      <alignment horizontal="center"/>
    </xf>
    <xf numFmtId="176" fontId="7" fillId="4" borderId="1" xfId="3" applyNumberFormat="1" applyFont="1" applyFill="1" applyBorder="1" applyProtection="1"/>
    <xf numFmtId="0" fontId="1" fillId="0" borderId="1" xfId="34" applyBorder="1" applyAlignment="1" applyProtection="1">
      <alignment vertical="center"/>
    </xf>
    <xf numFmtId="176" fontId="1" fillId="0" borderId="1" xfId="37" applyNumberFormat="1" applyBorder="1" applyAlignment="1" applyProtection="1">
      <alignment vertical="center"/>
    </xf>
    <xf numFmtId="176" fontId="1" fillId="0" borderId="1" xfId="34" applyNumberFormat="1" applyBorder="1" applyAlignment="1" applyProtection="1">
      <alignment vertical="center"/>
    </xf>
    <xf numFmtId="0" fontId="1" fillId="0" borderId="1" xfId="35" applyBorder="1" applyAlignment="1" applyProtection="1">
      <alignment vertical="center"/>
    </xf>
    <xf numFmtId="176" fontId="1" fillId="0" borderId="1" xfId="38" applyNumberFormat="1" applyBorder="1" applyAlignment="1" applyProtection="1">
      <alignment vertical="center"/>
    </xf>
    <xf numFmtId="176" fontId="1" fillId="0" borderId="1" xfId="35" applyNumberFormat="1" applyBorder="1" applyAlignment="1" applyProtection="1">
      <alignment vertical="center"/>
    </xf>
    <xf numFmtId="0" fontId="9" fillId="6" borderId="1" xfId="3" applyNumberFormat="1" applyFont="1" applyFill="1" applyBorder="1" applyAlignment="1" applyProtection="1">
      <alignment horizontal="center"/>
    </xf>
    <xf numFmtId="0" fontId="5" fillId="6" borderId="1" xfId="3" applyNumberFormat="1" applyFont="1" applyFill="1" applyBorder="1" applyAlignment="1" applyProtection="1"/>
    <xf numFmtId="176" fontId="9" fillId="6" borderId="1" xfId="3" applyNumberFormat="1" applyFont="1" applyFill="1" applyBorder="1" applyAlignment="1" applyProtection="1"/>
    <xf numFmtId="0" fontId="15" fillId="0" borderId="5" xfId="4" applyNumberFormat="1" applyFont="1" applyFill="1" applyBorder="1" applyAlignment="1" applyProtection="1">
      <alignment horizontal="center"/>
    </xf>
    <xf numFmtId="0" fontId="15" fillId="0" borderId="6" xfId="4" applyNumberFormat="1" applyFont="1" applyFill="1" applyBorder="1" applyAlignment="1" applyProtection="1">
      <alignment horizontal="center"/>
    </xf>
    <xf numFmtId="0" fontId="10" fillId="0" borderId="0" xfId="4" applyNumberFormat="1" applyFont="1" applyFill="1" applyBorder="1" applyAlignment="1" applyProtection="1">
      <alignment horizontal="center" vertical="center"/>
    </xf>
    <xf numFmtId="0" fontId="13" fillId="0" borderId="2" xfId="4" applyNumberFormat="1" applyFont="1" applyFill="1" applyBorder="1" applyAlignment="1" applyProtection="1">
      <alignment horizontal="center" vertical="center"/>
    </xf>
    <xf numFmtId="0" fontId="13" fillId="0" borderId="3" xfId="4" applyNumberFormat="1" applyFont="1" applyFill="1" applyBorder="1" applyAlignment="1" applyProtection="1">
      <alignment horizontal="center" vertical="center"/>
    </xf>
    <xf numFmtId="0" fontId="13" fillId="0" borderId="4" xfId="4" applyNumberFormat="1" applyFont="1" applyFill="1" applyBorder="1" applyAlignment="1" applyProtection="1">
      <alignment horizontal="center" vertical="center"/>
    </xf>
  </cellXfs>
  <cellStyles count="40">
    <cellStyle name="쉼표 [0] 2" xfId="2"/>
    <cellStyle name="쉼표 [0] 2 2" xfId="6"/>
    <cellStyle name="쉼표 [0] 2 3" xfId="9"/>
    <cellStyle name="쉼표 [0] 3" xfId="31"/>
    <cellStyle name="표준" xfId="0" builtinId="0"/>
    <cellStyle name="표준 10" xfId="24"/>
    <cellStyle name="표준 11" xfId="33"/>
    <cellStyle name="표준 12" xfId="19"/>
    <cellStyle name="표준 12 2" xfId="32"/>
    <cellStyle name="표준 13" xfId="20"/>
    <cellStyle name="표준 14" xfId="34"/>
    <cellStyle name="표준 15" xfId="35"/>
    <cellStyle name="표준 16" xfId="36"/>
    <cellStyle name="표준 17" xfId="37"/>
    <cellStyle name="표준 18" xfId="38"/>
    <cellStyle name="표준 19" xfId="39"/>
    <cellStyle name="표준 2" xfId="1"/>
    <cellStyle name="표준 2 2" xfId="5"/>
    <cellStyle name="표준 2 3" xfId="8"/>
    <cellStyle name="표준 3" xfId="13"/>
    <cellStyle name="표준 3 2" xfId="7"/>
    <cellStyle name="표준 3 3" xfId="11"/>
    <cellStyle name="표준 3 4" xfId="12"/>
    <cellStyle name="표준 3 5" xfId="25"/>
    <cellStyle name="표준 4" xfId="14"/>
    <cellStyle name="표준 4 2" xfId="26"/>
    <cellStyle name="표준 5" xfId="10"/>
    <cellStyle name="표준 5 2" xfId="22"/>
    <cellStyle name="표준 5 3" xfId="21"/>
    <cellStyle name="표준 5 4" xfId="23"/>
    <cellStyle name="표준 6" xfId="15"/>
    <cellStyle name="표준 6 2" xfId="27"/>
    <cellStyle name="표준 7" xfId="16"/>
    <cellStyle name="표준 7 2" xfId="28"/>
    <cellStyle name="표준 8" xfId="17"/>
    <cellStyle name="표준 8 2" xfId="29"/>
    <cellStyle name="표준 9" xfId="18"/>
    <cellStyle name="표준 9 2" xfId="30"/>
    <cellStyle name="표준_07년 기관장(박상원부회장) 업무추진비" xfId="4"/>
    <cellStyle name="표준_2008년 기관장 업무추진비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workbookViewId="0">
      <selection activeCell="B12" sqref="B12"/>
    </sheetView>
  </sheetViews>
  <sheetFormatPr defaultRowHeight="12"/>
  <cols>
    <col min="1" max="1" width="9.625" style="9" customWidth="1"/>
    <col min="2" max="2" width="64.125" style="5" customWidth="1"/>
    <col min="3" max="3" width="9.875" style="6" customWidth="1"/>
    <col min="4" max="4" width="9.75" style="10" hidden="1" customWidth="1"/>
    <col min="5" max="5" width="5.625" style="5" hidden="1" customWidth="1"/>
    <col min="6" max="6" width="10.375" style="5" hidden="1" customWidth="1"/>
    <col min="7" max="10" width="9" style="5" hidden="1" customWidth="1"/>
    <col min="11" max="16384" width="9" style="5"/>
  </cols>
  <sheetData>
    <row r="1" spans="1:22" ht="18" customHeight="1">
      <c r="A1" s="2" t="s">
        <v>0</v>
      </c>
      <c r="B1" s="2" t="s">
        <v>1</v>
      </c>
      <c r="C1" s="3" t="s">
        <v>2</v>
      </c>
      <c r="D1" s="4" t="s">
        <v>3</v>
      </c>
      <c r="E1" s="2" t="s">
        <v>11</v>
      </c>
    </row>
    <row r="2" spans="1:22" ht="18" customHeight="1">
      <c r="A2" s="34" t="s">
        <v>29</v>
      </c>
      <c r="B2" s="34" t="s">
        <v>30</v>
      </c>
      <c r="C2" s="35">
        <v>224000</v>
      </c>
      <c r="D2" s="36">
        <v>224000</v>
      </c>
      <c r="E2" s="37">
        <v>1</v>
      </c>
      <c r="F2" s="28" t="s">
        <v>38</v>
      </c>
      <c r="G2" s="14"/>
      <c r="H2" s="7"/>
    </row>
    <row r="3" spans="1:22" s="8" customFormat="1" ht="18" customHeight="1">
      <c r="A3" s="34" t="s">
        <v>31</v>
      </c>
      <c r="B3" s="34" t="s">
        <v>32</v>
      </c>
      <c r="C3" s="35">
        <v>258500</v>
      </c>
      <c r="D3" s="36">
        <v>258500</v>
      </c>
      <c r="E3" s="37">
        <v>1</v>
      </c>
      <c r="F3" s="28" t="s">
        <v>39</v>
      </c>
      <c r="G3" s="14"/>
      <c r="H3" s="5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2" ht="18" customHeight="1">
      <c r="A4" s="34" t="s">
        <v>33</v>
      </c>
      <c r="B4" s="34" t="s">
        <v>34</v>
      </c>
      <c r="C4" s="35">
        <v>230000</v>
      </c>
      <c r="D4" s="36">
        <v>230000</v>
      </c>
      <c r="E4" s="37">
        <v>1</v>
      </c>
      <c r="F4" s="28" t="s">
        <v>40</v>
      </c>
      <c r="G4" s="14"/>
    </row>
    <row r="5" spans="1:22" ht="18" customHeight="1">
      <c r="A5" s="34" t="s">
        <v>35</v>
      </c>
      <c r="B5" s="34" t="s">
        <v>36</v>
      </c>
      <c r="C5" s="35">
        <v>120000</v>
      </c>
      <c r="D5" s="36">
        <v>120000</v>
      </c>
      <c r="E5" s="37">
        <v>1</v>
      </c>
      <c r="F5" s="24"/>
    </row>
    <row r="6" spans="1:22" ht="18" customHeight="1">
      <c r="A6" s="34" t="s">
        <v>35</v>
      </c>
      <c r="B6" s="34" t="s">
        <v>52</v>
      </c>
      <c r="C6" s="35">
        <v>470000</v>
      </c>
      <c r="D6" s="36">
        <v>470000</v>
      </c>
      <c r="E6" s="37">
        <v>1</v>
      </c>
    </row>
    <row r="7" spans="1:22" ht="18" customHeight="1">
      <c r="A7" s="34" t="s">
        <v>53</v>
      </c>
      <c r="B7" s="34" t="s">
        <v>54</v>
      </c>
      <c r="C7" s="35">
        <v>199000</v>
      </c>
      <c r="D7" s="36">
        <v>199000</v>
      </c>
      <c r="E7" s="37">
        <v>1</v>
      </c>
      <c r="F7" s="24"/>
    </row>
    <row r="8" spans="1:22" ht="18" customHeight="1">
      <c r="A8" s="34" t="s">
        <v>55</v>
      </c>
      <c r="B8" s="34" t="s">
        <v>56</v>
      </c>
      <c r="C8" s="35">
        <v>350000</v>
      </c>
      <c r="D8" s="36">
        <v>350000</v>
      </c>
      <c r="E8" s="37">
        <v>1</v>
      </c>
    </row>
    <row r="9" spans="1:22" ht="18" customHeight="1">
      <c r="A9" s="34" t="s">
        <v>55</v>
      </c>
      <c r="B9" s="34" t="s">
        <v>57</v>
      </c>
      <c r="C9" s="35">
        <v>756000</v>
      </c>
      <c r="D9" s="36">
        <v>756000</v>
      </c>
      <c r="E9" s="37">
        <v>1</v>
      </c>
    </row>
    <row r="10" spans="1:22" ht="18" customHeight="1">
      <c r="A10" s="38" t="s">
        <v>28</v>
      </c>
      <c r="B10" s="39"/>
      <c r="C10" s="40">
        <f>SUM(C2:C9)</f>
        <v>2607500</v>
      </c>
      <c r="D10" s="38"/>
      <c r="E10" s="37"/>
    </row>
    <row r="11" spans="1:22" ht="18" customHeight="1">
      <c r="A11" s="41" t="s">
        <v>58</v>
      </c>
      <c r="B11" s="41" t="s">
        <v>59</v>
      </c>
      <c r="C11" s="42">
        <v>268000</v>
      </c>
      <c r="D11" s="43">
        <v>268000</v>
      </c>
      <c r="E11" s="37">
        <v>2</v>
      </c>
    </row>
    <row r="12" spans="1:22" ht="18" customHeight="1">
      <c r="A12" s="41" t="s">
        <v>60</v>
      </c>
      <c r="B12" s="41" t="s">
        <v>61</v>
      </c>
      <c r="C12" s="42">
        <v>261000</v>
      </c>
      <c r="D12" s="43">
        <v>261000</v>
      </c>
      <c r="E12" s="37">
        <v>1</v>
      </c>
    </row>
    <row r="13" spans="1:22" ht="18" customHeight="1">
      <c r="A13" s="41" t="s">
        <v>62</v>
      </c>
      <c r="B13" s="41" t="s">
        <v>63</v>
      </c>
      <c r="C13" s="42">
        <v>46000</v>
      </c>
      <c r="D13" s="43">
        <v>46000</v>
      </c>
      <c r="E13" s="37">
        <v>1</v>
      </c>
    </row>
    <row r="14" spans="1:22" ht="18" customHeight="1">
      <c r="A14" s="41" t="s">
        <v>64</v>
      </c>
      <c r="B14" s="41" t="s">
        <v>65</v>
      </c>
      <c r="C14" s="42">
        <v>268000</v>
      </c>
      <c r="D14" s="43">
        <v>268000</v>
      </c>
      <c r="E14" s="37">
        <v>1</v>
      </c>
    </row>
    <row r="15" spans="1:22" s="8" customFormat="1" ht="18" customHeight="1">
      <c r="A15" s="38" t="s">
        <v>28</v>
      </c>
      <c r="B15" s="39"/>
      <c r="C15" s="40">
        <f>SUM(C11:C14)</f>
        <v>843000</v>
      </c>
      <c r="D15" s="38"/>
      <c r="E15" s="37"/>
      <c r="F15" s="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8" customHeight="1">
      <c r="A16" s="44" t="s">
        <v>66</v>
      </c>
      <c r="B16" s="44" t="s">
        <v>67</v>
      </c>
      <c r="C16" s="45">
        <v>50000</v>
      </c>
      <c r="D16" s="46">
        <v>50000</v>
      </c>
      <c r="E16" s="37">
        <v>1</v>
      </c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18" customHeight="1">
      <c r="A17" s="44" t="s">
        <v>68</v>
      </c>
      <c r="B17" s="44" t="s">
        <v>69</v>
      </c>
      <c r="C17" s="45">
        <v>145000</v>
      </c>
      <c r="D17" s="46">
        <v>145000</v>
      </c>
      <c r="E17" s="37">
        <v>1</v>
      </c>
      <c r="F17" s="2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18" customHeight="1">
      <c r="A18" s="44" t="s">
        <v>70</v>
      </c>
      <c r="B18" s="44" t="s">
        <v>71</v>
      </c>
      <c r="C18" s="45">
        <v>435000</v>
      </c>
      <c r="D18" s="46">
        <v>435000</v>
      </c>
      <c r="E18" s="37">
        <v>1</v>
      </c>
      <c r="F18" s="2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8" customHeight="1">
      <c r="A19" s="44" t="s">
        <v>72</v>
      </c>
      <c r="B19" s="44" t="s">
        <v>73</v>
      </c>
      <c r="C19" s="45">
        <v>199500</v>
      </c>
      <c r="D19" s="46">
        <v>199500</v>
      </c>
      <c r="E19" s="37">
        <v>1</v>
      </c>
      <c r="F19" s="2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8" customHeight="1">
      <c r="A20" s="44" t="s">
        <v>74</v>
      </c>
      <c r="B20" s="44" t="s">
        <v>75</v>
      </c>
      <c r="C20" s="45">
        <v>140000</v>
      </c>
      <c r="D20" s="46">
        <v>140000</v>
      </c>
      <c r="E20" s="37">
        <v>1</v>
      </c>
      <c r="F20" s="2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8" customHeight="1">
      <c r="A21" s="44" t="s">
        <v>76</v>
      </c>
      <c r="B21" s="44" t="s">
        <v>77</v>
      </c>
      <c r="C21" s="45">
        <v>75000</v>
      </c>
      <c r="D21" s="46">
        <v>75000</v>
      </c>
      <c r="E21" s="37">
        <v>1</v>
      </c>
      <c r="F21" s="2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8" customHeight="1">
      <c r="A22" s="44" t="s">
        <v>78</v>
      </c>
      <c r="B22" s="44" t="s">
        <v>79</v>
      </c>
      <c r="C22" s="45">
        <v>480000</v>
      </c>
      <c r="D22" s="46">
        <v>480000</v>
      </c>
      <c r="E22" s="37">
        <v>1</v>
      </c>
      <c r="F22" s="2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44" t="s">
        <v>80</v>
      </c>
      <c r="B23" s="44" t="s">
        <v>81</v>
      </c>
      <c r="C23" s="45">
        <v>449000</v>
      </c>
      <c r="D23" s="46">
        <v>449000</v>
      </c>
      <c r="E23" s="37">
        <v>1</v>
      </c>
    </row>
    <row r="24" spans="1:22" ht="18" customHeight="1">
      <c r="A24" s="44" t="s">
        <v>82</v>
      </c>
      <c r="B24" s="44" t="s">
        <v>83</v>
      </c>
      <c r="C24" s="45">
        <v>445000</v>
      </c>
      <c r="D24" s="46">
        <v>445000</v>
      </c>
      <c r="E24" s="37">
        <v>1</v>
      </c>
    </row>
    <row r="25" spans="1:22" ht="18" customHeight="1">
      <c r="A25" s="38" t="s">
        <v>28</v>
      </c>
      <c r="B25" s="39"/>
      <c r="C25" s="40">
        <f>SUM(C16:C24)</f>
        <v>2418500</v>
      </c>
      <c r="D25" s="38"/>
      <c r="E25" s="37"/>
    </row>
    <row r="26" spans="1:22" ht="18" customHeight="1">
      <c r="A26" s="47" t="s">
        <v>37</v>
      </c>
      <c r="B26" s="48"/>
      <c r="C26" s="49">
        <f>SUM(C25,C15,C10)</f>
        <v>5869000</v>
      </c>
      <c r="D26" s="47"/>
      <c r="E26" s="37"/>
    </row>
    <row r="27" spans="1:22">
      <c r="A27" s="30"/>
      <c r="B27" s="30"/>
      <c r="C27" s="31"/>
    </row>
    <row r="28" spans="1:22" customFormat="1" ht="16.5" hidden="1">
      <c r="A28" s="33" t="s">
        <v>20</v>
      </c>
      <c r="B28" s="33"/>
      <c r="C28" s="32"/>
    </row>
    <row r="29" spans="1:22" customFormat="1" ht="16.5" hidden="1">
      <c r="A29" s="33" t="s">
        <v>21</v>
      </c>
      <c r="B29" s="33"/>
      <c r="C29" s="32"/>
    </row>
    <row r="30" spans="1:22" customFormat="1" ht="16.5" hidden="1">
      <c r="A30" s="33" t="s">
        <v>84</v>
      </c>
      <c r="B30" s="33"/>
      <c r="C30" s="32"/>
    </row>
    <row r="31" spans="1:22" customFormat="1" ht="16.5" hidden="1">
      <c r="A31" s="33" t="s">
        <v>22</v>
      </c>
      <c r="B31" s="33"/>
      <c r="C31" s="32"/>
    </row>
    <row r="32" spans="1:22" customFormat="1" ht="16.5" hidden="1">
      <c r="A32" s="33" t="s">
        <v>26</v>
      </c>
      <c r="B32" s="33"/>
      <c r="C32" s="32"/>
    </row>
    <row r="33" spans="1:5" s="23" customFormat="1" ht="16.5" hidden="1">
      <c r="A33" s="33" t="s">
        <v>27</v>
      </c>
      <c r="B33" s="33"/>
      <c r="C33" s="32"/>
    </row>
    <row r="34" spans="1:5" ht="12.75" hidden="1">
      <c r="B34" s="1"/>
      <c r="E34" s="1"/>
    </row>
    <row r="35" spans="1:5" hidden="1"/>
    <row r="36" spans="1:5" hidden="1"/>
  </sheetData>
  <autoFilter ref="A1:V34"/>
  <sortState ref="A60:E68">
    <sortCondition ref="A60:A68"/>
  </sortState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colBreaks count="1" manualBreakCount="1">
    <brk id="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40"/>
  <sheetViews>
    <sheetView topLeftCell="A10" workbookViewId="0">
      <selection sqref="A1:C1"/>
    </sheetView>
  </sheetViews>
  <sheetFormatPr defaultRowHeight="12"/>
  <cols>
    <col min="1" max="1" width="12.25" style="11" customWidth="1"/>
    <col min="2" max="2" width="44.5" style="11" customWidth="1"/>
    <col min="3" max="3" width="17.75" style="11" customWidth="1"/>
    <col min="4" max="4" width="5.5" style="11" customWidth="1"/>
    <col min="5" max="16384" width="9" style="11"/>
  </cols>
  <sheetData>
    <row r="1" spans="1:4" ht="36.75" customHeight="1">
      <c r="A1" s="52" t="s">
        <v>15</v>
      </c>
      <c r="B1" s="52"/>
      <c r="C1" s="52"/>
      <c r="D1" s="22"/>
    </row>
    <row r="2" spans="1:4">
      <c r="C2" s="12" t="s">
        <v>4</v>
      </c>
      <c r="D2" s="12"/>
    </row>
    <row r="3" spans="1:4" ht="15.75" customHeight="1">
      <c r="A3" s="13" t="s">
        <v>5</v>
      </c>
      <c r="B3" s="13" t="s">
        <v>6</v>
      </c>
      <c r="C3" s="13" t="s">
        <v>7</v>
      </c>
      <c r="D3" s="12"/>
    </row>
    <row r="4" spans="1:4" ht="15.75" customHeight="1">
      <c r="A4" s="53" t="s">
        <v>8</v>
      </c>
      <c r="B4" s="14" t="s">
        <v>17</v>
      </c>
      <c r="C4" s="21">
        <v>2999812</v>
      </c>
      <c r="D4" s="12"/>
    </row>
    <row r="5" spans="1:4" ht="15.75" customHeight="1">
      <c r="A5" s="54"/>
      <c r="B5" s="14" t="s">
        <v>25</v>
      </c>
      <c r="C5" s="15">
        <f>765233+30000</f>
        <v>795233</v>
      </c>
      <c r="D5" s="12"/>
    </row>
    <row r="6" spans="1:4" ht="15.75" customHeight="1">
      <c r="A6" s="54"/>
      <c r="B6" s="14" t="s">
        <v>13</v>
      </c>
      <c r="C6" s="20">
        <v>87000</v>
      </c>
      <c r="D6" s="12"/>
    </row>
    <row r="7" spans="1:4" ht="15.75" customHeight="1">
      <c r="A7" s="55"/>
      <c r="B7" s="16" t="s">
        <v>92</v>
      </c>
      <c r="C7" s="17">
        <f>SUM(C4:C6)</f>
        <v>3882045</v>
      </c>
      <c r="D7" s="12"/>
    </row>
    <row r="8" spans="1:4" ht="15.75" customHeight="1">
      <c r="A8" s="53" t="s">
        <v>9</v>
      </c>
      <c r="B8" s="14" t="s">
        <v>23</v>
      </c>
      <c r="C8" s="21">
        <f>4076489+47960</f>
        <v>4124449</v>
      </c>
      <c r="D8" s="12"/>
    </row>
    <row r="9" spans="1:4" ht="15.75" customHeight="1">
      <c r="A9" s="54"/>
      <c r="B9" s="14" t="s">
        <v>16</v>
      </c>
      <c r="C9" s="19">
        <v>758479</v>
      </c>
      <c r="D9" s="12"/>
    </row>
    <row r="10" spans="1:4" ht="15.75" customHeight="1">
      <c r="A10" s="54"/>
      <c r="B10" s="14" t="s">
        <v>13</v>
      </c>
      <c r="C10" s="19">
        <v>149000</v>
      </c>
      <c r="D10" s="12"/>
    </row>
    <row r="11" spans="1:4" ht="15.75" customHeight="1">
      <c r="A11" s="55"/>
      <c r="B11" s="16" t="s">
        <v>24</v>
      </c>
      <c r="C11" s="17">
        <f>SUM(C8:C10)</f>
        <v>5031928</v>
      </c>
      <c r="D11" s="12"/>
    </row>
    <row r="12" spans="1:4" ht="15.75" customHeight="1">
      <c r="A12" s="53" t="s">
        <v>10</v>
      </c>
      <c r="B12" s="14" t="s">
        <v>19</v>
      </c>
      <c r="C12" s="19">
        <v>2973700</v>
      </c>
      <c r="D12" s="12"/>
    </row>
    <row r="13" spans="1:4" ht="15.75" customHeight="1">
      <c r="A13" s="54"/>
      <c r="B13" s="14" t="s">
        <v>12</v>
      </c>
      <c r="C13" s="15">
        <v>232000</v>
      </c>
      <c r="D13" s="12"/>
    </row>
    <row r="14" spans="1:4" ht="15.75" customHeight="1">
      <c r="A14" s="54"/>
      <c r="B14" s="14" t="s">
        <v>14</v>
      </c>
      <c r="C14" s="19">
        <v>480000</v>
      </c>
      <c r="D14" s="12"/>
    </row>
    <row r="15" spans="1:4" ht="15.75" customHeight="1">
      <c r="A15" s="55"/>
      <c r="B15" s="16" t="s">
        <v>18</v>
      </c>
      <c r="C15" s="17">
        <f>SUM(C12:C14)</f>
        <v>3685700</v>
      </c>
      <c r="D15" s="12"/>
    </row>
    <row r="16" spans="1:4" s="18" customFormat="1" ht="15.75" customHeight="1">
      <c r="A16" s="50" t="s">
        <v>93</v>
      </c>
      <c r="B16" s="51"/>
      <c r="C16" s="26">
        <f>SUM(C15,C11,C7)</f>
        <v>12599673</v>
      </c>
      <c r="D16" s="12"/>
    </row>
    <row r="17" spans="1:4" ht="15.75" customHeight="1">
      <c r="D17" s="12"/>
    </row>
    <row r="18" spans="1:4" ht="15.75" customHeight="1">
      <c r="A18" s="52" t="s">
        <v>41</v>
      </c>
      <c r="B18" s="52"/>
      <c r="C18" s="52"/>
      <c r="D18" s="12"/>
    </row>
    <row r="19" spans="1:4" ht="15.75" customHeight="1">
      <c r="C19" s="12" t="s">
        <v>4</v>
      </c>
      <c r="D19" s="12"/>
    </row>
    <row r="20" spans="1:4" ht="15.75" customHeight="1">
      <c r="A20" s="13" t="s">
        <v>5</v>
      </c>
      <c r="B20" s="13" t="s">
        <v>6</v>
      </c>
      <c r="C20" s="13" t="s">
        <v>7</v>
      </c>
      <c r="D20" s="12"/>
    </row>
    <row r="21" spans="1:4" ht="15.75" customHeight="1">
      <c r="A21" s="53" t="s">
        <v>42</v>
      </c>
      <c r="B21" s="28" t="s">
        <v>45</v>
      </c>
      <c r="C21" s="27">
        <v>2061000</v>
      </c>
      <c r="D21" s="12"/>
    </row>
    <row r="22" spans="1:4" ht="15.75" customHeight="1">
      <c r="A22" s="55"/>
      <c r="B22" s="16" t="s">
        <v>46</v>
      </c>
      <c r="C22" s="17">
        <f>SUM(C21:C21)</f>
        <v>2061000</v>
      </c>
      <c r="D22" s="12"/>
    </row>
    <row r="23" spans="1:4" ht="15.75" customHeight="1">
      <c r="A23" s="53" t="s">
        <v>43</v>
      </c>
      <c r="B23" s="28" t="s">
        <v>47</v>
      </c>
      <c r="C23" s="27">
        <v>1717000</v>
      </c>
      <c r="D23" s="12"/>
    </row>
    <row r="24" spans="1:4" ht="15.75" customHeight="1">
      <c r="A24" s="54"/>
      <c r="B24" s="28" t="s">
        <v>48</v>
      </c>
      <c r="C24" s="27">
        <v>250000</v>
      </c>
      <c r="D24" s="12"/>
    </row>
    <row r="25" spans="1:4" ht="15.75" customHeight="1">
      <c r="A25" s="55"/>
      <c r="B25" s="16" t="s">
        <v>49</v>
      </c>
      <c r="C25" s="17">
        <f>SUM(C23:C24)</f>
        <v>1967000</v>
      </c>
    </row>
    <row r="26" spans="1:4" ht="15.75" customHeight="1">
      <c r="A26" s="53" t="s">
        <v>44</v>
      </c>
      <c r="B26" s="28" t="s">
        <v>47</v>
      </c>
      <c r="C26" s="19">
        <v>4588750</v>
      </c>
    </row>
    <row r="27" spans="1:4" ht="15.75" customHeight="1">
      <c r="A27" s="55"/>
      <c r="B27" s="16" t="s">
        <v>51</v>
      </c>
      <c r="C27" s="17">
        <f>SUM('12년 3분기'!C25)</f>
        <v>2418500</v>
      </c>
    </row>
    <row r="28" spans="1:4" ht="15.75" customHeight="1">
      <c r="A28" s="50" t="s">
        <v>50</v>
      </c>
      <c r="B28" s="51"/>
      <c r="C28" s="26">
        <f>SUM(C27,C25,C22)</f>
        <v>6446500</v>
      </c>
    </row>
    <row r="29" spans="1:4" ht="15.75" customHeight="1">
      <c r="D29" s="12"/>
    </row>
    <row r="30" spans="1:4" ht="15.75" customHeight="1">
      <c r="A30" s="52" t="s">
        <v>85</v>
      </c>
      <c r="B30" s="52"/>
      <c r="C30" s="52"/>
      <c r="D30" s="12"/>
    </row>
    <row r="31" spans="1:4" ht="15.75" customHeight="1">
      <c r="C31" s="12" t="s">
        <v>4</v>
      </c>
      <c r="D31" s="12"/>
    </row>
    <row r="32" spans="1:4" ht="15.75" customHeight="1">
      <c r="A32" s="13" t="s">
        <v>5</v>
      </c>
      <c r="B32" s="13" t="s">
        <v>6</v>
      </c>
      <c r="C32" s="13" t="s">
        <v>7</v>
      </c>
      <c r="D32" s="12"/>
    </row>
    <row r="33" spans="1:4" ht="15.75" customHeight="1">
      <c r="A33" s="53" t="s">
        <v>86</v>
      </c>
      <c r="B33" s="28" t="s">
        <v>45</v>
      </c>
      <c r="C33" s="19">
        <f>'12년 3분기'!C10</f>
        <v>2607500</v>
      </c>
      <c r="D33" s="12"/>
    </row>
    <row r="34" spans="1:4" ht="15.75" customHeight="1">
      <c r="A34" s="55"/>
      <c r="B34" s="16" t="s">
        <v>46</v>
      </c>
      <c r="C34" s="29">
        <f>SUM(C33)</f>
        <v>2607500</v>
      </c>
      <c r="D34" s="12"/>
    </row>
    <row r="35" spans="1:4" ht="15.75" customHeight="1">
      <c r="A35" s="53" t="s">
        <v>87</v>
      </c>
      <c r="B35" s="28" t="s">
        <v>89</v>
      </c>
      <c r="C35" s="19">
        <f>SUM('12년 3분기'!C12:C14)</f>
        <v>575000</v>
      </c>
      <c r="D35" s="12"/>
    </row>
    <row r="36" spans="1:4" ht="15.75" customHeight="1">
      <c r="A36" s="54"/>
      <c r="B36" s="28" t="s">
        <v>48</v>
      </c>
      <c r="C36" s="19">
        <f>'12년 3분기'!C11</f>
        <v>268000</v>
      </c>
      <c r="D36" s="12"/>
    </row>
    <row r="37" spans="1:4" ht="15.75" customHeight="1">
      <c r="A37" s="55"/>
      <c r="B37" s="16" t="s">
        <v>90</v>
      </c>
      <c r="C37" s="17">
        <f>SUM(C35:C36)</f>
        <v>843000</v>
      </c>
    </row>
    <row r="38" spans="1:4" ht="15.75" customHeight="1">
      <c r="A38" s="53" t="s">
        <v>88</v>
      </c>
      <c r="B38" s="28" t="s">
        <v>47</v>
      </c>
      <c r="C38" s="19">
        <f>'12년 3분기'!C25</f>
        <v>2418500</v>
      </c>
    </row>
    <row r="39" spans="1:4" ht="15.75" customHeight="1">
      <c r="A39" s="55"/>
      <c r="B39" s="16" t="s">
        <v>51</v>
      </c>
      <c r="C39" s="17">
        <f>SUM(C38)</f>
        <v>2418500</v>
      </c>
    </row>
    <row r="40" spans="1:4" ht="15.75" customHeight="1">
      <c r="A40" s="50" t="s">
        <v>91</v>
      </c>
      <c r="B40" s="51"/>
      <c r="C40" s="26">
        <f>SUM(C39,C37,C34)</f>
        <v>5869000</v>
      </c>
    </row>
  </sheetData>
  <mergeCells count="15">
    <mergeCell ref="A30:C30"/>
    <mergeCell ref="A33:A34"/>
    <mergeCell ref="A35:A37"/>
    <mergeCell ref="A38:A39"/>
    <mergeCell ref="A40:B40"/>
    <mergeCell ref="A18:C18"/>
    <mergeCell ref="A21:A22"/>
    <mergeCell ref="A23:A25"/>
    <mergeCell ref="A26:A27"/>
    <mergeCell ref="A28:B28"/>
    <mergeCell ref="A16:B16"/>
    <mergeCell ref="A1:C1"/>
    <mergeCell ref="A4:A7"/>
    <mergeCell ref="A8:A11"/>
    <mergeCell ref="A12:A15"/>
  </mergeCells>
  <phoneticPr fontId="2" type="noConversion"/>
  <printOptions horizontalCentered="1"/>
  <pageMargins left="0.86614173228346458" right="0.74803149606299213" top="0.86614173228346458" bottom="0.62992125984251968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12년 3분기</vt:lpstr>
      <vt:lpstr>12년 3분기 세부내역</vt:lpstr>
      <vt:lpstr>Sheet1</vt:lpstr>
      <vt:lpstr>'12년 3분기'!Print_Area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cp:lastPrinted>2012-11-22T04:55:41Z</cp:lastPrinted>
  <dcterms:created xsi:type="dcterms:W3CDTF">2011-03-29T07:11:47Z</dcterms:created>
  <dcterms:modified xsi:type="dcterms:W3CDTF">2013-12-09T09:18:15Z</dcterms:modified>
</cp:coreProperties>
</file>